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inance7\PLANNING &amp; PROJECTS\School Budgets\2018-19\Primary PE and Sport\"/>
    </mc:Choice>
  </mc:AlternateContent>
  <workbookProtection workbookPassword="BFE8" lockStructure="1"/>
  <bookViews>
    <workbookView xWindow="360" yWindow="435" windowWidth="24675" windowHeight="11790" firstSheet="1" activeTab="1"/>
  </bookViews>
  <sheets>
    <sheet name="Data" sheetId="1" state="hidden" r:id="rId1"/>
    <sheet name="PE &amp; Sports" sheetId="2" r:id="rId2"/>
  </sheets>
  <definedNames>
    <definedName name="_xlnm._FilterDatabase" localSheetId="0" hidden="1">Data!$A$1:$G$83</definedName>
  </definedNames>
  <calcPr calcId="162913"/>
</workbook>
</file>

<file path=xl/calcChain.xml><?xml version="1.0" encoding="utf-8"?>
<calcChain xmlns="http://schemas.openxmlformats.org/spreadsheetml/2006/main">
  <c r="E11" i="2" l="1"/>
  <c r="D11" i="2"/>
  <c r="F11" i="2"/>
  <c r="A11" i="2"/>
  <c r="C11" i="2" l="1"/>
  <c r="B11" i="2"/>
  <c r="B8" i="2"/>
</calcChain>
</file>

<file path=xl/sharedStrings.xml><?xml version="1.0" encoding="utf-8"?>
<sst xmlns="http://schemas.openxmlformats.org/spreadsheetml/2006/main" count="190" uniqueCount="183">
  <si>
    <t>Eligible Pupils</t>
  </si>
  <si>
    <t>Bentinck Primary and Nursery School</t>
  </si>
  <si>
    <t>Cantrell Primary and Nursery School</t>
  </si>
  <si>
    <t>Carrington Primary and Nursery School</t>
  </si>
  <si>
    <t>Dunkirk Primary and Nursery School</t>
  </si>
  <si>
    <t>Melbury Primary School</t>
  </si>
  <si>
    <t>Middleton Primary and Nursery School</t>
  </si>
  <si>
    <t>Heathfield Primary and Nursery School</t>
  </si>
  <si>
    <t>Walter Halls Primary and Early Years School</t>
  </si>
  <si>
    <t>Southwold Primary School and Early Years' Centre</t>
  </si>
  <si>
    <t>Rise Park Primary and Nursery School</t>
  </si>
  <si>
    <t>Crabtree Farm Primary School</t>
  </si>
  <si>
    <t>Welbeck Primary School</t>
  </si>
  <si>
    <t>Haydn Primary School</t>
  </si>
  <si>
    <t>Hempshill Hall Primary School</t>
  </si>
  <si>
    <t>Claremont Primary and Nursery School</t>
  </si>
  <si>
    <t>Snape Wood Primary and Nursery School</t>
  </si>
  <si>
    <t>Forest Fields Primary and Nursery School</t>
  </si>
  <si>
    <t>South Wilford Endowed CofE Primary School</t>
  </si>
  <si>
    <t>Rosehill School</t>
  </si>
  <si>
    <t>Southglade Primary School</t>
  </si>
  <si>
    <t>Westglade Primary School</t>
  </si>
  <si>
    <t>Robin Hood Primary School</t>
  </si>
  <si>
    <t>Henry Whipple Primary School</t>
  </si>
  <si>
    <t>Dovecote Primary and Nursery School</t>
  </si>
  <si>
    <t>Greenfields Community School</t>
  </si>
  <si>
    <t>Oak Field School and Specialist Sports College</t>
  </si>
  <si>
    <t>Rufford Primary and Nursery School</t>
  </si>
  <si>
    <t>Seely Primary School</t>
  </si>
  <si>
    <t>Fernwood Primary School</t>
  </si>
  <si>
    <t>PE &amp; Sports Grant</t>
  </si>
  <si>
    <t>LAEstab</t>
  </si>
  <si>
    <t>School Name</t>
  </si>
  <si>
    <t>Total</t>
  </si>
  <si>
    <t>Total Allocation</t>
  </si>
  <si>
    <t>Nottingham Academy</t>
  </si>
  <si>
    <t>Djanogly Northgate Academy</t>
  </si>
  <si>
    <t>Blessed Robert Widmerpool Catholic Primary and Nursery School</t>
  </si>
  <si>
    <t>Our Lady &amp; St Edward Primary &amp; Nursery Catholic Voluntary Academy</t>
  </si>
  <si>
    <t>Warren Primary Academy</t>
  </si>
  <si>
    <t>Southwark Primary School</t>
  </si>
  <si>
    <t>Edna G. Olds Academy</t>
  </si>
  <si>
    <t>St Ann's Well Academy</t>
  </si>
  <si>
    <t>Huntingdon Academy</t>
  </si>
  <si>
    <t>Sycamore Academy</t>
  </si>
  <si>
    <t>Nethergate School</t>
  </si>
  <si>
    <t>Our Lady of Perpetual Succour Catholic Primary School</t>
  </si>
  <si>
    <t>St Mary's Catholic Primary School</t>
  </si>
  <si>
    <t>St Teresa's Catholic Primary School</t>
  </si>
  <si>
    <t>St Augustine's Catholic Primary and Nursery School, A Voluntary Academy</t>
  </si>
  <si>
    <t>Whitemoor Academy (Primary and Nursery)</t>
  </si>
  <si>
    <t>Old Basford School</t>
  </si>
  <si>
    <t>The Milford Academy</t>
  </si>
  <si>
    <t>Ambleside Primary School</t>
  </si>
  <si>
    <t>St Margaret Clitherow Catholic Primary School</t>
  </si>
  <si>
    <t>Sneinton St Stephen's CofE Primary School</t>
  </si>
  <si>
    <t>Windmill L.E.A.D. Academy</t>
  </si>
  <si>
    <t>Firbeck Academy</t>
  </si>
  <si>
    <t>St Patrick's Catholic Primary and Nursery School</t>
  </si>
  <si>
    <t>Highbank Primary and Nursery School</t>
  </si>
  <si>
    <t>Blue Bell Hill Primary and Nursery School</t>
  </si>
  <si>
    <t>The Glapton Academy</t>
  </si>
  <si>
    <t>Hogarth Academy</t>
  </si>
  <si>
    <t>Glenbrook Primary and Nursery School</t>
  </si>
  <si>
    <t>Portland Spencer Academy</t>
  </si>
  <si>
    <t>Djanogly Strelley Academy</t>
  </si>
  <si>
    <t>Edale Rise Primary &amp; Nursery School</t>
  </si>
  <si>
    <t>Jubilee L.E.A.D. Academy</t>
  </si>
  <si>
    <t>Rosslyn Park Primary and Nursery School</t>
  </si>
  <si>
    <t>Brocklewood Primary and Nursery School</t>
  </si>
  <si>
    <t>Radford Primary School Academy</t>
  </si>
  <si>
    <t>Bulwell St Mary's Primary and Nursery School</t>
  </si>
  <si>
    <t>Burford Primary and Nursery School</t>
  </si>
  <si>
    <t>Scotholme Primary and Nursery School</t>
  </si>
  <si>
    <t>Robert Shaw Primary and Nursery School</t>
  </si>
  <si>
    <t>William Booth Primary and Nursery School</t>
  </si>
  <si>
    <t>Stanstead Nursery and Primary School</t>
  </si>
  <si>
    <t>Whitegate Primary and Nursery School</t>
  </si>
  <si>
    <t>Woodlands Academy</t>
  </si>
  <si>
    <t>Westbury Academy</t>
  </si>
  <si>
    <t>Denewood Academy</t>
  </si>
  <si>
    <t>Springfield Academy</t>
  </si>
  <si>
    <t>Victoria Primary School</t>
  </si>
  <si>
    <t>Notes</t>
  </si>
  <si>
    <t>6)   Full conditions of grant are available from the following link:</t>
  </si>
  <si>
    <t>2)   The funding is allocated by the Department of Education on an academic year.</t>
  </si>
  <si>
    <t>7)   Please direct any queries to School.Funding@nottinghamcity.gov.uk</t>
  </si>
  <si>
    <t>5)     Academies will receive all their funding directly from the EFSA.</t>
  </si>
  <si>
    <t>Sept 18 - March 19 Allocation</t>
  </si>
  <si>
    <t>Apr 19 - Aug 19 Allocation</t>
  </si>
  <si>
    <t>1)   Please input your school passcode into the blue box, in order to view the funding information.  An email containing the passcode was sent to the headteacher on 23 February 2018.</t>
  </si>
  <si>
    <t>https://www.gov.uk/guidance/pe-and-sport-premium-for-primary-schools</t>
  </si>
  <si>
    <t>Berridge Primary and Nursery School</t>
  </si>
  <si>
    <t>Mellers Primary School</t>
  </si>
  <si>
    <t>Glade Hill Primary &amp; Nursery School</t>
  </si>
  <si>
    <t>LAEstab (at Sep 18)</t>
  </si>
  <si>
    <t>School Name (at Sep 18)</t>
  </si>
  <si>
    <t>October 2018 payment</t>
  </si>
  <si>
    <t>April 2019 payment</t>
  </si>
  <si>
    <t>Bluecoat Primary Academy</t>
  </si>
  <si>
    <t>2006K8b8</t>
  </si>
  <si>
    <t>2007B5&gt;H</t>
  </si>
  <si>
    <t>2016y9WT</t>
  </si>
  <si>
    <t>2045a%7K</t>
  </si>
  <si>
    <t>2056&amp;z#7</t>
  </si>
  <si>
    <t>2057JagM</t>
  </si>
  <si>
    <t>2061*=Dv</t>
  </si>
  <si>
    <t>2079eX&gt;T</t>
  </si>
  <si>
    <t>208046EN</t>
  </si>
  <si>
    <t>2095PeXY</t>
  </si>
  <si>
    <t>2117htPe</t>
  </si>
  <si>
    <t>2128J7Ya</t>
  </si>
  <si>
    <t>21515sf*</t>
  </si>
  <si>
    <t>2153J=#h</t>
  </si>
  <si>
    <t>2157Jgwd</t>
  </si>
  <si>
    <t>2158H?mY</t>
  </si>
  <si>
    <t>2163ZV#U</t>
  </si>
  <si>
    <t>2170t#+k</t>
  </si>
  <si>
    <t>2360v3Rm</t>
  </si>
  <si>
    <t>2894TF3X</t>
  </si>
  <si>
    <t>2897GSt3</t>
  </si>
  <si>
    <t>29299aP3</t>
  </si>
  <si>
    <t>3323uAnN</t>
  </si>
  <si>
    <t>3324t4Zr</t>
  </si>
  <si>
    <t>3326qLP&gt;</t>
  </si>
  <si>
    <t>33279Cbu</t>
  </si>
  <si>
    <t>3328#Lxm</t>
  </si>
  <si>
    <t>3329yZe4</t>
  </si>
  <si>
    <t>3332krCS</t>
  </si>
  <si>
    <t>7035cXP%</t>
  </si>
  <si>
    <t>7042$wp&lt;</t>
  </si>
  <si>
    <t>1111%5hj</t>
  </si>
  <si>
    <t>2003ZgFG</t>
  </si>
  <si>
    <t>2004A4G9</t>
  </si>
  <si>
    <t>2005Vb2Z</t>
  </si>
  <si>
    <t>2008dK%E</t>
  </si>
  <si>
    <t>2009mqy&amp;</t>
  </si>
  <si>
    <t>20104ym9</t>
  </si>
  <si>
    <t>2011zpHr</t>
  </si>
  <si>
    <t>2012QZ#L</t>
  </si>
  <si>
    <t>2013u!Bd</t>
  </si>
  <si>
    <t>2014mAj9</t>
  </si>
  <si>
    <t>2017bKjU</t>
  </si>
  <si>
    <t>2018v$Lg</t>
  </si>
  <si>
    <t>2019N2K2</t>
  </si>
  <si>
    <t>2074k*PX</t>
  </si>
  <si>
    <t>2077BqKQ</t>
  </si>
  <si>
    <t>20816YMQ</t>
  </si>
  <si>
    <t>2082j6hR</t>
  </si>
  <si>
    <t>20882bEN</t>
  </si>
  <si>
    <t>2090w2wg</t>
  </si>
  <si>
    <t>2097YP)$</t>
  </si>
  <si>
    <t>2099M&gt;44</t>
  </si>
  <si>
    <t>21105p&gt;u</t>
  </si>
  <si>
    <t>2118BqDr</t>
  </si>
  <si>
    <t>2152mBgV</t>
  </si>
  <si>
    <t>2155MB&gt;A</t>
  </si>
  <si>
    <t>2183D#s&gt;</t>
  </si>
  <si>
    <t>21909YdS</t>
  </si>
  <si>
    <t>2898jauf</t>
  </si>
  <si>
    <t>2906uauw</t>
  </si>
  <si>
    <t>2907e4Nu</t>
  </si>
  <si>
    <t>2935VcP9</t>
  </si>
  <si>
    <t>2939P+FV</t>
  </si>
  <si>
    <t>30004pRA</t>
  </si>
  <si>
    <t>3311CTyA</t>
  </si>
  <si>
    <t>3312vqSr</t>
  </si>
  <si>
    <t>3313V+EY</t>
  </si>
  <si>
    <t>3316N9/!</t>
  </si>
  <si>
    <t>3317g2*m</t>
  </si>
  <si>
    <t>3318Zxjy</t>
  </si>
  <si>
    <t>3319Y:GP</t>
  </si>
  <si>
    <t>3320Q3F8</t>
  </si>
  <si>
    <t>3321#Nq!</t>
  </si>
  <si>
    <t>33307Ae&amp;</t>
  </si>
  <si>
    <t>3331Z584</t>
  </si>
  <si>
    <t>6907S&amp;Ue</t>
  </si>
  <si>
    <t>70268i&gt;D</t>
  </si>
  <si>
    <t>7033LF3V</t>
  </si>
  <si>
    <t>70409ey#</t>
  </si>
  <si>
    <t>2002ubNR</t>
  </si>
  <si>
    <t>3)    The funding for Sept-18 to March-19 has been allocated to the Maintained Schools via the Budget Share Letter.</t>
  </si>
  <si>
    <t xml:space="preserve">4)     The final instalment for maintained schools for Apr 19 - Aug will be allocated in May-19 which will fall into the financial year 2019-20 once it has been received in the Local Authority.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</si>
</sst>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164" fontId="0" fillId="0" borderId="0" xfId="0" applyNumberFormat="1" applyFill="1"/>
    <xf numFmtId="0" fontId="0" fillId="5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 applyProtection="1">
      <protection locked="0"/>
    </xf>
    <xf numFmtId="0" fontId="1" fillId="5" borderId="0" xfId="0" applyFont="1" applyFill="1" applyAlignment="1">
      <alignment wrapText="1"/>
    </xf>
    <xf numFmtId="164" fontId="0" fillId="0" borderId="0" xfId="0" applyNumberFormat="1"/>
    <xf numFmtId="0" fontId="1" fillId="5" borderId="0" xfId="0" applyFont="1" applyFill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0" xfId="4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</cellXfs>
  <cellStyles count="5">
    <cellStyle name="%" xfId="2"/>
    <cellStyle name="]_x000d__x000a_Zoomed=1_x000d__x000a_Row=0_x000d__x000a_Column=0_x000d__x000a_Height=0_x000d__x000a_Width=0_x000d__x000a_FontName=FoxFont_x000d__x000a_FontStyle=0_x000d__x000a_FontSize=9_x000d__x000a_PrtFontName=FoxPrin" xfId="3"/>
    <cellStyle name="Comma" xfId="1" builtinId="3"/>
    <cellStyle name="Hyperlink" xfId="4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57150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" t="4222" r="25694" b="54443"/>
        <a:stretch>
          <a:fillRect/>
        </a:stretch>
      </xdr:blipFill>
      <xdr:spPr bwMode="auto">
        <a:xfrm>
          <a:off x="0" y="0"/>
          <a:ext cx="1743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uidance/pe-and-sport-premium-for-primary-sch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3"/>
  <sheetViews>
    <sheetView topLeftCell="A34" workbookViewId="0">
      <selection activeCell="A69" sqref="A69"/>
    </sheetView>
  </sheetViews>
  <sheetFormatPr defaultRowHeight="15" x14ac:dyDescent="0.25"/>
  <cols>
    <col min="2" max="2" width="11.42578125" customWidth="1"/>
    <col min="3" max="3" width="45.7109375" bestFit="1" customWidth="1"/>
    <col min="5" max="5" width="10.28515625" customWidth="1"/>
    <col min="6" max="6" width="9.28515625" customWidth="1"/>
  </cols>
  <sheetData>
    <row r="1" spans="1:7" ht="45" x14ac:dyDescent="0.25">
      <c r="B1" s="1" t="s">
        <v>95</v>
      </c>
      <c r="C1" s="1" t="s">
        <v>96</v>
      </c>
      <c r="D1" s="1" t="s">
        <v>0</v>
      </c>
      <c r="E1" s="1" t="s">
        <v>34</v>
      </c>
      <c r="F1" s="1" t="s">
        <v>97</v>
      </c>
      <c r="G1" s="1" t="s">
        <v>98</v>
      </c>
    </row>
    <row r="2" spans="1:7" x14ac:dyDescent="0.25">
      <c r="A2" t="s">
        <v>100</v>
      </c>
      <c r="B2">
        <v>8922006</v>
      </c>
      <c r="C2" t="s">
        <v>92</v>
      </c>
      <c r="D2">
        <v>527</v>
      </c>
      <c r="E2" s="8">
        <v>21270</v>
      </c>
      <c r="F2" s="8">
        <v>12408</v>
      </c>
      <c r="G2" s="2">
        <v>8862</v>
      </c>
    </row>
    <row r="3" spans="1:7" x14ac:dyDescent="0.25">
      <c r="A3" t="s">
        <v>101</v>
      </c>
      <c r="B3">
        <v>8922007</v>
      </c>
      <c r="C3" t="s">
        <v>28</v>
      </c>
      <c r="D3">
        <v>446</v>
      </c>
      <c r="E3" s="8">
        <v>20460</v>
      </c>
      <c r="F3" s="8">
        <v>11935</v>
      </c>
      <c r="G3" s="2">
        <v>8525</v>
      </c>
    </row>
    <row r="4" spans="1:7" x14ac:dyDescent="0.25">
      <c r="A4" t="s">
        <v>102</v>
      </c>
      <c r="B4">
        <v>8922016</v>
      </c>
      <c r="C4" t="s">
        <v>29</v>
      </c>
      <c r="D4">
        <v>781</v>
      </c>
      <c r="E4" s="8">
        <v>23810</v>
      </c>
      <c r="F4" s="8">
        <v>13889</v>
      </c>
      <c r="G4" s="2">
        <v>9921</v>
      </c>
    </row>
    <row r="5" spans="1:7" x14ac:dyDescent="0.25">
      <c r="A5" t="s">
        <v>103</v>
      </c>
      <c r="B5">
        <v>8922045</v>
      </c>
      <c r="C5" t="s">
        <v>1</v>
      </c>
      <c r="D5">
        <v>177</v>
      </c>
      <c r="E5" s="8">
        <v>17770</v>
      </c>
      <c r="F5" s="8">
        <v>10366</v>
      </c>
      <c r="G5" s="2">
        <v>7404</v>
      </c>
    </row>
    <row r="6" spans="1:7" x14ac:dyDescent="0.25">
      <c r="A6" t="s">
        <v>104</v>
      </c>
      <c r="B6">
        <v>8922056</v>
      </c>
      <c r="C6" t="s">
        <v>2</v>
      </c>
      <c r="D6">
        <v>353</v>
      </c>
      <c r="E6" s="8">
        <v>19530</v>
      </c>
      <c r="F6" s="8">
        <v>11393</v>
      </c>
      <c r="G6" s="2">
        <v>8137</v>
      </c>
    </row>
    <row r="7" spans="1:7" x14ac:dyDescent="0.25">
      <c r="A7" t="s">
        <v>105</v>
      </c>
      <c r="B7">
        <v>8922057</v>
      </c>
      <c r="C7" t="s">
        <v>3</v>
      </c>
      <c r="D7">
        <v>178</v>
      </c>
      <c r="E7" s="8">
        <v>17780</v>
      </c>
      <c r="F7" s="8">
        <v>10372</v>
      </c>
      <c r="G7" s="2">
        <v>7408</v>
      </c>
    </row>
    <row r="8" spans="1:7" x14ac:dyDescent="0.25">
      <c r="A8" t="s">
        <v>106</v>
      </c>
      <c r="B8">
        <v>8922061</v>
      </c>
      <c r="C8" t="s">
        <v>4</v>
      </c>
      <c r="D8">
        <v>380</v>
      </c>
      <c r="E8" s="8">
        <v>19800</v>
      </c>
      <c r="F8" s="8">
        <v>11550</v>
      </c>
      <c r="G8" s="2">
        <v>8250</v>
      </c>
    </row>
    <row r="9" spans="1:7" x14ac:dyDescent="0.25">
      <c r="A9" t="s">
        <v>107</v>
      </c>
      <c r="B9">
        <v>8922079</v>
      </c>
      <c r="C9" t="s">
        <v>5</v>
      </c>
      <c r="D9">
        <v>183</v>
      </c>
      <c r="E9" s="8">
        <v>17830</v>
      </c>
      <c r="F9" s="8">
        <v>10401</v>
      </c>
      <c r="G9" s="2">
        <v>7429</v>
      </c>
    </row>
    <row r="10" spans="1:7" x14ac:dyDescent="0.25">
      <c r="A10" t="s">
        <v>108</v>
      </c>
      <c r="B10">
        <v>8922080</v>
      </c>
      <c r="C10" t="s">
        <v>6</v>
      </c>
      <c r="D10">
        <v>364</v>
      </c>
      <c r="E10" s="8">
        <v>19640</v>
      </c>
      <c r="F10" s="8">
        <v>11457</v>
      </c>
      <c r="G10" s="2">
        <v>8183</v>
      </c>
    </row>
    <row r="11" spans="1:7" x14ac:dyDescent="0.25">
      <c r="A11" t="s">
        <v>109</v>
      </c>
      <c r="B11">
        <v>8922095</v>
      </c>
      <c r="C11" t="s">
        <v>7</v>
      </c>
      <c r="D11">
        <v>408</v>
      </c>
      <c r="E11" s="8">
        <v>20080</v>
      </c>
      <c r="F11" s="8">
        <v>11713</v>
      </c>
      <c r="G11" s="2">
        <v>8367</v>
      </c>
    </row>
    <row r="12" spans="1:7" x14ac:dyDescent="0.25">
      <c r="A12" t="s">
        <v>110</v>
      </c>
      <c r="B12">
        <v>8922117</v>
      </c>
      <c r="C12" t="s">
        <v>8</v>
      </c>
      <c r="D12">
        <v>345</v>
      </c>
      <c r="E12" s="8">
        <v>19450</v>
      </c>
      <c r="F12" s="8">
        <v>11346</v>
      </c>
      <c r="G12" s="2">
        <v>8104</v>
      </c>
    </row>
    <row r="13" spans="1:7" x14ac:dyDescent="0.25">
      <c r="A13" t="s">
        <v>111</v>
      </c>
      <c r="B13">
        <v>8922128</v>
      </c>
      <c r="C13" t="s">
        <v>9</v>
      </c>
      <c r="D13">
        <v>172</v>
      </c>
      <c r="E13" s="8">
        <v>17720</v>
      </c>
      <c r="F13" s="8">
        <v>10337</v>
      </c>
      <c r="G13" s="2">
        <v>7383</v>
      </c>
    </row>
    <row r="14" spans="1:7" x14ac:dyDescent="0.25">
      <c r="A14" t="s">
        <v>112</v>
      </c>
      <c r="B14">
        <v>8922151</v>
      </c>
      <c r="C14" t="s">
        <v>10</v>
      </c>
      <c r="D14">
        <v>359</v>
      </c>
      <c r="E14" s="8">
        <v>19590</v>
      </c>
      <c r="F14" s="8">
        <v>11428</v>
      </c>
      <c r="G14" s="2">
        <v>8162</v>
      </c>
    </row>
    <row r="15" spans="1:7" x14ac:dyDescent="0.25">
      <c r="A15" t="s">
        <v>113</v>
      </c>
      <c r="B15">
        <v>8922153</v>
      </c>
      <c r="C15" t="s">
        <v>11</v>
      </c>
      <c r="D15">
        <v>344</v>
      </c>
      <c r="E15" s="8">
        <v>19440</v>
      </c>
      <c r="F15" s="8">
        <v>11340</v>
      </c>
      <c r="G15" s="2">
        <v>8100</v>
      </c>
    </row>
    <row r="16" spans="1:7" x14ac:dyDescent="0.25">
      <c r="A16" t="s">
        <v>114</v>
      </c>
      <c r="B16">
        <v>8922157</v>
      </c>
      <c r="C16" t="s">
        <v>12</v>
      </c>
      <c r="D16">
        <v>261</v>
      </c>
      <c r="E16" s="8">
        <v>18610</v>
      </c>
      <c r="F16" s="8">
        <v>10856</v>
      </c>
      <c r="G16" s="2">
        <v>7754</v>
      </c>
    </row>
    <row r="17" spans="1:7" x14ac:dyDescent="0.25">
      <c r="A17" t="s">
        <v>115</v>
      </c>
      <c r="B17">
        <v>8922158</v>
      </c>
      <c r="C17" t="s">
        <v>93</v>
      </c>
      <c r="D17">
        <v>210</v>
      </c>
      <c r="E17" s="8">
        <v>18100</v>
      </c>
      <c r="F17" s="8">
        <v>10558</v>
      </c>
      <c r="G17" s="2">
        <v>7542</v>
      </c>
    </row>
    <row r="18" spans="1:7" x14ac:dyDescent="0.25">
      <c r="A18" t="s">
        <v>116</v>
      </c>
      <c r="B18">
        <v>8922163</v>
      </c>
      <c r="C18" t="s">
        <v>13</v>
      </c>
      <c r="D18">
        <v>359</v>
      </c>
      <c r="E18" s="8">
        <v>19590</v>
      </c>
      <c r="F18" s="8">
        <v>11428</v>
      </c>
      <c r="G18" s="2">
        <v>8162</v>
      </c>
    </row>
    <row r="19" spans="1:7" x14ac:dyDescent="0.25">
      <c r="A19" t="s">
        <v>117</v>
      </c>
      <c r="B19">
        <v>8922170</v>
      </c>
      <c r="C19" t="s">
        <v>14</v>
      </c>
      <c r="D19">
        <v>357</v>
      </c>
      <c r="E19" s="8">
        <v>19570</v>
      </c>
      <c r="F19" s="8">
        <v>11416</v>
      </c>
      <c r="G19" s="2">
        <v>8154</v>
      </c>
    </row>
    <row r="20" spans="1:7" x14ac:dyDescent="0.25">
      <c r="A20" t="s">
        <v>118</v>
      </c>
      <c r="B20">
        <v>8922360</v>
      </c>
      <c r="C20" t="s">
        <v>94</v>
      </c>
      <c r="D20">
        <v>214</v>
      </c>
      <c r="E20" s="8">
        <v>18140</v>
      </c>
      <c r="F20" s="8">
        <v>10582</v>
      </c>
      <c r="G20" s="2">
        <v>7558</v>
      </c>
    </row>
    <row r="21" spans="1:7" x14ac:dyDescent="0.25">
      <c r="A21" t="s">
        <v>119</v>
      </c>
      <c r="B21">
        <v>8922894</v>
      </c>
      <c r="C21" t="s">
        <v>15</v>
      </c>
      <c r="D21">
        <v>341</v>
      </c>
      <c r="E21" s="8">
        <v>19410</v>
      </c>
      <c r="F21" s="8">
        <v>11323</v>
      </c>
      <c r="G21" s="2">
        <v>8087</v>
      </c>
    </row>
    <row r="22" spans="1:7" x14ac:dyDescent="0.25">
      <c r="A22" t="s">
        <v>120</v>
      </c>
      <c r="B22">
        <v>8922897</v>
      </c>
      <c r="C22" t="s">
        <v>16</v>
      </c>
      <c r="D22">
        <v>162</v>
      </c>
      <c r="E22" s="8">
        <v>17620</v>
      </c>
      <c r="F22" s="8">
        <v>10278</v>
      </c>
      <c r="G22" s="2">
        <v>7342</v>
      </c>
    </row>
    <row r="23" spans="1:7" x14ac:dyDescent="0.25">
      <c r="A23" t="s">
        <v>121</v>
      </c>
      <c r="B23">
        <v>8922929</v>
      </c>
      <c r="C23" t="s">
        <v>17</v>
      </c>
      <c r="D23">
        <v>493</v>
      </c>
      <c r="E23" s="8">
        <v>20930</v>
      </c>
      <c r="F23" s="8">
        <v>12209</v>
      </c>
      <c r="G23" s="2">
        <v>8721</v>
      </c>
    </row>
    <row r="24" spans="1:7" x14ac:dyDescent="0.25">
      <c r="A24" t="s">
        <v>122</v>
      </c>
      <c r="B24">
        <v>8923323</v>
      </c>
      <c r="C24" t="s">
        <v>24</v>
      </c>
      <c r="D24">
        <v>334</v>
      </c>
      <c r="E24" s="8">
        <v>19340</v>
      </c>
      <c r="F24" s="8">
        <v>11282</v>
      </c>
      <c r="G24" s="2">
        <v>8058</v>
      </c>
    </row>
    <row r="25" spans="1:7" x14ac:dyDescent="0.25">
      <c r="A25" t="s">
        <v>123</v>
      </c>
      <c r="B25">
        <v>8923324</v>
      </c>
      <c r="C25" t="s">
        <v>25</v>
      </c>
      <c r="D25">
        <v>174</v>
      </c>
      <c r="E25" s="8">
        <v>17740</v>
      </c>
      <c r="F25" s="8">
        <v>10348</v>
      </c>
      <c r="G25" s="2">
        <v>7392</v>
      </c>
    </row>
    <row r="26" spans="1:7" x14ac:dyDescent="0.25">
      <c r="A26" t="s">
        <v>124</v>
      </c>
      <c r="B26">
        <v>8923326</v>
      </c>
      <c r="C26" t="s">
        <v>20</v>
      </c>
      <c r="D26">
        <v>355</v>
      </c>
      <c r="E26" s="8">
        <v>19550</v>
      </c>
      <c r="F26" s="8">
        <v>11404</v>
      </c>
      <c r="G26" s="2">
        <v>8146</v>
      </c>
    </row>
    <row r="27" spans="1:7" x14ac:dyDescent="0.25">
      <c r="A27" t="s">
        <v>125</v>
      </c>
      <c r="B27">
        <v>8923327</v>
      </c>
      <c r="C27" t="s">
        <v>21</v>
      </c>
      <c r="D27">
        <v>233</v>
      </c>
      <c r="E27" s="8">
        <v>18330</v>
      </c>
      <c r="F27" s="8">
        <v>10693</v>
      </c>
      <c r="G27" s="2">
        <v>7637</v>
      </c>
    </row>
    <row r="28" spans="1:7" x14ac:dyDescent="0.25">
      <c r="A28" t="s">
        <v>126</v>
      </c>
      <c r="B28">
        <v>8923328</v>
      </c>
      <c r="C28" t="s">
        <v>23</v>
      </c>
      <c r="D28">
        <v>177</v>
      </c>
      <c r="E28" s="8">
        <v>17770</v>
      </c>
      <c r="F28" s="8">
        <v>10366</v>
      </c>
      <c r="G28" s="2">
        <v>7404</v>
      </c>
    </row>
    <row r="29" spans="1:7" x14ac:dyDescent="0.25">
      <c r="A29" t="s">
        <v>127</v>
      </c>
      <c r="B29">
        <v>8923329</v>
      </c>
      <c r="C29" t="s">
        <v>22</v>
      </c>
      <c r="D29">
        <v>362</v>
      </c>
      <c r="E29" s="8">
        <v>19620</v>
      </c>
      <c r="F29" s="8">
        <v>11445</v>
      </c>
      <c r="G29" s="2">
        <v>8175</v>
      </c>
    </row>
    <row r="30" spans="1:7" x14ac:dyDescent="0.25">
      <c r="A30" t="s">
        <v>128</v>
      </c>
      <c r="B30">
        <v>8923332</v>
      </c>
      <c r="C30" t="s">
        <v>27</v>
      </c>
      <c r="D30">
        <v>319</v>
      </c>
      <c r="E30" s="8">
        <v>19190</v>
      </c>
      <c r="F30" s="8">
        <v>11194</v>
      </c>
      <c r="G30" s="2">
        <v>7996</v>
      </c>
    </row>
    <row r="31" spans="1:7" x14ac:dyDescent="0.25">
      <c r="A31" t="s">
        <v>129</v>
      </c>
      <c r="B31">
        <v>8927035</v>
      </c>
      <c r="C31" t="s">
        <v>19</v>
      </c>
      <c r="D31">
        <v>58</v>
      </c>
      <c r="E31" s="8">
        <v>16580</v>
      </c>
      <c r="F31" s="8">
        <v>9672</v>
      </c>
      <c r="G31" s="2">
        <v>6908</v>
      </c>
    </row>
    <row r="32" spans="1:7" x14ac:dyDescent="0.25">
      <c r="A32" t="s">
        <v>130</v>
      </c>
      <c r="B32">
        <v>8927042</v>
      </c>
      <c r="C32" t="s">
        <v>26</v>
      </c>
      <c r="D32">
        <v>44</v>
      </c>
      <c r="E32" s="8">
        <v>16440</v>
      </c>
      <c r="F32" s="8">
        <v>9590</v>
      </c>
      <c r="G32" s="2">
        <v>6850</v>
      </c>
    </row>
    <row r="33" spans="1:7" ht="45" x14ac:dyDescent="0.25">
      <c r="B33" s="11" t="s">
        <v>95</v>
      </c>
      <c r="C33" s="10" t="s">
        <v>96</v>
      </c>
      <c r="D33" s="11" t="s">
        <v>0</v>
      </c>
      <c r="E33" s="11" t="s">
        <v>34</v>
      </c>
      <c r="F33" s="11" t="s">
        <v>97</v>
      </c>
      <c r="G33" s="11" t="s">
        <v>98</v>
      </c>
    </row>
    <row r="34" spans="1:7" x14ac:dyDescent="0.25">
      <c r="A34" t="s">
        <v>131</v>
      </c>
      <c r="B34" s="12">
        <v>8921111</v>
      </c>
      <c r="C34" t="s">
        <v>80</v>
      </c>
      <c r="D34" s="12">
        <v>17</v>
      </c>
      <c r="E34" s="12">
        <v>16170</v>
      </c>
      <c r="F34" s="12">
        <v>9433</v>
      </c>
      <c r="G34" s="12">
        <v>6737</v>
      </c>
    </row>
    <row r="35" spans="1:7" x14ac:dyDescent="0.25">
      <c r="A35" t="s">
        <v>132</v>
      </c>
      <c r="B35">
        <v>8922003</v>
      </c>
      <c r="C35" t="s">
        <v>49</v>
      </c>
      <c r="D35">
        <v>272</v>
      </c>
      <c r="E35">
        <v>18720</v>
      </c>
      <c r="F35" s="8">
        <v>10920</v>
      </c>
      <c r="G35" s="2">
        <v>7800</v>
      </c>
    </row>
    <row r="36" spans="1:7" x14ac:dyDescent="0.25">
      <c r="A36" t="s">
        <v>133</v>
      </c>
      <c r="B36">
        <v>8922004</v>
      </c>
      <c r="C36" t="s">
        <v>56</v>
      </c>
      <c r="D36">
        <v>346</v>
      </c>
      <c r="E36">
        <v>19460</v>
      </c>
      <c r="F36" s="8">
        <v>11352</v>
      </c>
      <c r="G36" s="2">
        <v>8108</v>
      </c>
    </row>
    <row r="37" spans="1:7" x14ac:dyDescent="0.25">
      <c r="A37" t="s">
        <v>134</v>
      </c>
      <c r="B37">
        <v>8922005</v>
      </c>
      <c r="C37" t="s">
        <v>57</v>
      </c>
      <c r="D37">
        <v>175</v>
      </c>
      <c r="E37">
        <v>17750</v>
      </c>
      <c r="F37" s="8">
        <v>10354</v>
      </c>
      <c r="G37" s="2">
        <v>7396</v>
      </c>
    </row>
    <row r="38" spans="1:7" x14ac:dyDescent="0.25">
      <c r="A38" t="s">
        <v>135</v>
      </c>
      <c r="B38">
        <v>8922008</v>
      </c>
      <c r="C38" t="s">
        <v>59</v>
      </c>
      <c r="D38">
        <v>235</v>
      </c>
      <c r="E38">
        <v>18350</v>
      </c>
      <c r="F38" s="8">
        <v>10704</v>
      </c>
      <c r="G38" s="2">
        <v>7646</v>
      </c>
    </row>
    <row r="39" spans="1:7" x14ac:dyDescent="0.25">
      <c r="A39" t="s">
        <v>136</v>
      </c>
      <c r="B39">
        <v>8922009</v>
      </c>
      <c r="C39" t="s">
        <v>63</v>
      </c>
      <c r="D39">
        <v>271</v>
      </c>
      <c r="E39">
        <v>18710</v>
      </c>
      <c r="F39" s="8">
        <v>10914</v>
      </c>
      <c r="G39" s="2">
        <v>7796</v>
      </c>
    </row>
    <row r="40" spans="1:7" x14ac:dyDescent="0.25">
      <c r="A40" t="s">
        <v>137</v>
      </c>
      <c r="B40">
        <v>8922010</v>
      </c>
      <c r="C40" t="s">
        <v>64</v>
      </c>
      <c r="D40">
        <v>324</v>
      </c>
      <c r="E40">
        <v>19240</v>
      </c>
      <c r="F40" s="8">
        <v>11223</v>
      </c>
      <c r="G40" s="2">
        <v>8017</v>
      </c>
    </row>
    <row r="41" spans="1:7" x14ac:dyDescent="0.25">
      <c r="A41" t="s">
        <v>138</v>
      </c>
      <c r="B41">
        <v>8922011</v>
      </c>
      <c r="C41" t="s">
        <v>65</v>
      </c>
      <c r="D41">
        <v>347</v>
      </c>
      <c r="E41">
        <v>19470</v>
      </c>
      <c r="F41" s="8">
        <v>11358</v>
      </c>
      <c r="G41" s="2">
        <v>8112</v>
      </c>
    </row>
    <row r="42" spans="1:7" x14ac:dyDescent="0.25">
      <c r="A42" t="s">
        <v>139</v>
      </c>
      <c r="B42">
        <v>8922012</v>
      </c>
      <c r="C42" t="s">
        <v>67</v>
      </c>
      <c r="D42">
        <v>328</v>
      </c>
      <c r="E42">
        <v>19280</v>
      </c>
      <c r="F42" s="8">
        <v>11247</v>
      </c>
      <c r="G42" s="2">
        <v>8033</v>
      </c>
    </row>
    <row r="43" spans="1:7" x14ac:dyDescent="0.25">
      <c r="A43" t="s">
        <v>140</v>
      </c>
      <c r="B43">
        <v>8922013</v>
      </c>
      <c r="C43" t="s">
        <v>68</v>
      </c>
      <c r="D43">
        <v>519</v>
      </c>
      <c r="E43">
        <v>21190</v>
      </c>
      <c r="F43" s="8">
        <v>12361</v>
      </c>
      <c r="G43" s="2">
        <v>8829</v>
      </c>
    </row>
    <row r="44" spans="1:7" x14ac:dyDescent="0.25">
      <c r="A44" t="s">
        <v>141</v>
      </c>
      <c r="B44">
        <v>8922014</v>
      </c>
      <c r="C44" t="s">
        <v>69</v>
      </c>
      <c r="D44">
        <v>433</v>
      </c>
      <c r="E44">
        <v>20330</v>
      </c>
      <c r="F44" s="8">
        <v>11859</v>
      </c>
      <c r="G44" s="2">
        <v>8471</v>
      </c>
    </row>
    <row r="45" spans="1:7" x14ac:dyDescent="0.25">
      <c r="A45" t="s">
        <v>142</v>
      </c>
      <c r="B45">
        <v>8922017</v>
      </c>
      <c r="C45" t="s">
        <v>81</v>
      </c>
      <c r="D45">
        <v>161</v>
      </c>
      <c r="E45">
        <v>17610</v>
      </c>
      <c r="F45" s="8">
        <v>10273</v>
      </c>
      <c r="G45" s="2">
        <v>7337</v>
      </c>
    </row>
    <row r="46" spans="1:7" x14ac:dyDescent="0.25">
      <c r="A46" t="s">
        <v>143</v>
      </c>
      <c r="B46">
        <v>8922018</v>
      </c>
      <c r="C46" t="s">
        <v>82</v>
      </c>
      <c r="D46">
        <v>280</v>
      </c>
      <c r="E46">
        <v>18800</v>
      </c>
      <c r="F46" s="8">
        <v>10967</v>
      </c>
      <c r="G46" s="2">
        <v>7833</v>
      </c>
    </row>
    <row r="47" spans="1:7" x14ac:dyDescent="0.25">
      <c r="A47" t="s">
        <v>144</v>
      </c>
      <c r="B47">
        <v>8922019</v>
      </c>
      <c r="C47" t="s">
        <v>99</v>
      </c>
      <c r="D47">
        <v>177</v>
      </c>
      <c r="E47">
        <v>17770</v>
      </c>
      <c r="F47" s="8">
        <v>10366</v>
      </c>
      <c r="G47" s="2">
        <v>7404</v>
      </c>
    </row>
    <row r="48" spans="1:7" x14ac:dyDescent="0.25">
      <c r="A48" t="s">
        <v>145</v>
      </c>
      <c r="B48">
        <v>8922074</v>
      </c>
      <c r="C48" t="s">
        <v>41</v>
      </c>
      <c r="D48">
        <v>175</v>
      </c>
      <c r="E48">
        <v>17750</v>
      </c>
      <c r="F48" s="8">
        <v>10354</v>
      </c>
      <c r="G48" s="2">
        <v>7396</v>
      </c>
    </row>
    <row r="49" spans="1:7" x14ac:dyDescent="0.25">
      <c r="A49" t="s">
        <v>146</v>
      </c>
      <c r="B49">
        <v>8922077</v>
      </c>
      <c r="C49" t="s">
        <v>62</v>
      </c>
      <c r="D49">
        <v>175</v>
      </c>
      <c r="E49">
        <v>17750</v>
      </c>
      <c r="F49" s="8">
        <v>10354</v>
      </c>
      <c r="G49" s="2">
        <v>7396</v>
      </c>
    </row>
    <row r="50" spans="1:7" x14ac:dyDescent="0.25">
      <c r="A50" t="s">
        <v>147</v>
      </c>
      <c r="B50">
        <v>8922081</v>
      </c>
      <c r="C50" t="s">
        <v>36</v>
      </c>
      <c r="D50">
        <v>535</v>
      </c>
      <c r="E50">
        <v>21350</v>
      </c>
      <c r="F50" s="8">
        <v>12454</v>
      </c>
      <c r="G50" s="2">
        <v>8896</v>
      </c>
    </row>
    <row r="51" spans="1:7" x14ac:dyDescent="0.25">
      <c r="A51" t="s">
        <v>148</v>
      </c>
      <c r="B51">
        <v>8922082</v>
      </c>
      <c r="C51" t="s">
        <v>72</v>
      </c>
      <c r="D51">
        <v>184</v>
      </c>
      <c r="E51">
        <v>17840</v>
      </c>
      <c r="F51" s="8">
        <v>10407</v>
      </c>
      <c r="G51" s="2">
        <v>7433</v>
      </c>
    </row>
    <row r="52" spans="1:7" x14ac:dyDescent="0.25">
      <c r="A52" t="s">
        <v>149</v>
      </c>
      <c r="B52">
        <v>8922088</v>
      </c>
      <c r="C52" t="s">
        <v>70</v>
      </c>
      <c r="D52">
        <v>178</v>
      </c>
      <c r="E52">
        <v>17780</v>
      </c>
      <c r="F52" s="8">
        <v>10372</v>
      </c>
      <c r="G52" s="2">
        <v>7408</v>
      </c>
    </row>
    <row r="53" spans="1:7" x14ac:dyDescent="0.25">
      <c r="A53" t="s">
        <v>150</v>
      </c>
      <c r="B53">
        <v>8922090</v>
      </c>
      <c r="C53" t="s">
        <v>74</v>
      </c>
      <c r="D53">
        <v>356</v>
      </c>
      <c r="E53">
        <v>19560</v>
      </c>
      <c r="F53" s="8">
        <v>11410</v>
      </c>
      <c r="G53" s="2">
        <v>8150</v>
      </c>
    </row>
    <row r="54" spans="1:7" x14ac:dyDescent="0.25">
      <c r="A54" t="s">
        <v>151</v>
      </c>
      <c r="B54">
        <v>8922097</v>
      </c>
      <c r="C54" t="s">
        <v>75</v>
      </c>
      <c r="D54">
        <v>178</v>
      </c>
      <c r="E54">
        <v>17780</v>
      </c>
      <c r="F54" s="8">
        <v>10372</v>
      </c>
      <c r="G54" s="2">
        <v>7408</v>
      </c>
    </row>
    <row r="55" spans="1:7" x14ac:dyDescent="0.25">
      <c r="A55" t="s">
        <v>152</v>
      </c>
      <c r="B55">
        <v>8922099</v>
      </c>
      <c r="C55" t="s">
        <v>66</v>
      </c>
      <c r="D55">
        <v>174</v>
      </c>
      <c r="E55">
        <v>17740</v>
      </c>
      <c r="F55" s="8">
        <v>10348</v>
      </c>
      <c r="G55" s="2">
        <v>7392</v>
      </c>
    </row>
    <row r="56" spans="1:7" x14ac:dyDescent="0.25">
      <c r="A56" t="s">
        <v>153</v>
      </c>
      <c r="B56">
        <v>8922110</v>
      </c>
      <c r="C56" t="s">
        <v>40</v>
      </c>
      <c r="D56">
        <v>543</v>
      </c>
      <c r="E56">
        <v>21430</v>
      </c>
      <c r="F56" s="8">
        <v>12501</v>
      </c>
      <c r="G56" s="2">
        <v>8929</v>
      </c>
    </row>
    <row r="57" spans="1:7" x14ac:dyDescent="0.25">
      <c r="A57" t="s">
        <v>154</v>
      </c>
      <c r="B57">
        <v>8922118</v>
      </c>
      <c r="C57" t="s">
        <v>50</v>
      </c>
      <c r="D57">
        <v>363</v>
      </c>
      <c r="E57">
        <v>19630</v>
      </c>
      <c r="F57" s="8">
        <v>11451</v>
      </c>
      <c r="G57" s="2">
        <v>8179</v>
      </c>
    </row>
    <row r="58" spans="1:7" x14ac:dyDescent="0.25">
      <c r="A58" t="s">
        <v>155</v>
      </c>
      <c r="B58">
        <v>8922152</v>
      </c>
      <c r="C58" t="s">
        <v>51</v>
      </c>
      <c r="D58">
        <v>350</v>
      </c>
      <c r="E58">
        <v>19500</v>
      </c>
      <c r="F58" s="8">
        <v>11375</v>
      </c>
      <c r="G58" s="2">
        <v>8125</v>
      </c>
    </row>
    <row r="59" spans="1:7" x14ac:dyDescent="0.25">
      <c r="A59" t="s">
        <v>156</v>
      </c>
      <c r="B59">
        <v>8922155</v>
      </c>
      <c r="C59" t="s">
        <v>73</v>
      </c>
      <c r="D59">
        <v>351</v>
      </c>
      <c r="E59">
        <v>19510</v>
      </c>
      <c r="F59" s="8">
        <v>11381</v>
      </c>
      <c r="G59" s="2">
        <v>8129</v>
      </c>
    </row>
    <row r="60" spans="1:7" x14ac:dyDescent="0.25">
      <c r="A60" t="s">
        <v>157</v>
      </c>
      <c r="B60">
        <v>8922183</v>
      </c>
      <c r="C60" t="s">
        <v>60</v>
      </c>
      <c r="D60">
        <v>351</v>
      </c>
      <c r="E60">
        <v>19510</v>
      </c>
      <c r="F60" s="8">
        <v>11381</v>
      </c>
      <c r="G60" s="2">
        <v>8129</v>
      </c>
    </row>
    <row r="61" spans="1:7" x14ac:dyDescent="0.25">
      <c r="A61" t="s">
        <v>158</v>
      </c>
      <c r="B61">
        <v>8922190</v>
      </c>
      <c r="C61" t="s">
        <v>76</v>
      </c>
      <c r="D61">
        <v>171</v>
      </c>
      <c r="E61">
        <v>17710</v>
      </c>
      <c r="F61" s="8">
        <v>10331</v>
      </c>
      <c r="G61" s="2">
        <v>7379</v>
      </c>
    </row>
    <row r="62" spans="1:7" x14ac:dyDescent="0.25">
      <c r="A62" t="s">
        <v>159</v>
      </c>
      <c r="B62">
        <v>8922898</v>
      </c>
      <c r="C62" t="s">
        <v>39</v>
      </c>
      <c r="D62">
        <v>179</v>
      </c>
      <c r="E62">
        <v>17790</v>
      </c>
      <c r="F62" s="8">
        <v>10378</v>
      </c>
      <c r="G62" s="2">
        <v>7412</v>
      </c>
    </row>
    <row r="63" spans="1:7" x14ac:dyDescent="0.25">
      <c r="A63" t="s">
        <v>160</v>
      </c>
      <c r="B63">
        <v>8922906</v>
      </c>
      <c r="C63" t="s">
        <v>52</v>
      </c>
      <c r="D63">
        <v>320</v>
      </c>
      <c r="E63">
        <v>19200</v>
      </c>
      <c r="F63" s="8">
        <v>11200</v>
      </c>
      <c r="G63" s="2">
        <v>8000</v>
      </c>
    </row>
    <row r="64" spans="1:7" x14ac:dyDescent="0.25">
      <c r="A64" t="s">
        <v>161</v>
      </c>
      <c r="B64">
        <v>8922907</v>
      </c>
      <c r="C64" t="s">
        <v>61</v>
      </c>
      <c r="D64">
        <v>257</v>
      </c>
      <c r="E64">
        <v>18570</v>
      </c>
      <c r="F64" s="8">
        <v>10833</v>
      </c>
      <c r="G64" s="2">
        <v>7737</v>
      </c>
    </row>
    <row r="65" spans="1:7" x14ac:dyDescent="0.25">
      <c r="A65" t="s">
        <v>162</v>
      </c>
      <c r="B65">
        <v>8922935</v>
      </c>
      <c r="C65" t="s">
        <v>77</v>
      </c>
      <c r="D65">
        <v>314</v>
      </c>
      <c r="E65">
        <v>19140</v>
      </c>
      <c r="F65" s="8">
        <v>11165</v>
      </c>
      <c r="G65" s="2">
        <v>7975</v>
      </c>
    </row>
    <row r="66" spans="1:7" x14ac:dyDescent="0.25">
      <c r="A66" t="s">
        <v>163</v>
      </c>
      <c r="B66">
        <v>8922939</v>
      </c>
      <c r="C66" t="s">
        <v>43</v>
      </c>
      <c r="D66">
        <v>252</v>
      </c>
      <c r="E66">
        <v>18520</v>
      </c>
      <c r="F66" s="8">
        <v>10803</v>
      </c>
      <c r="G66" s="2">
        <v>7717</v>
      </c>
    </row>
    <row r="67" spans="1:7" x14ac:dyDescent="0.25">
      <c r="A67" t="s">
        <v>164</v>
      </c>
      <c r="B67">
        <v>8923000</v>
      </c>
      <c r="C67" t="s">
        <v>71</v>
      </c>
      <c r="D67">
        <v>243</v>
      </c>
      <c r="E67">
        <v>18430</v>
      </c>
      <c r="F67" s="8">
        <v>10751</v>
      </c>
      <c r="G67" s="2">
        <v>7679</v>
      </c>
    </row>
    <row r="68" spans="1:7" x14ac:dyDescent="0.25">
      <c r="A68" t="s">
        <v>165</v>
      </c>
      <c r="B68">
        <v>8923311</v>
      </c>
      <c r="C68" t="s">
        <v>55</v>
      </c>
      <c r="D68">
        <v>172</v>
      </c>
      <c r="E68">
        <v>17720</v>
      </c>
      <c r="F68" s="8">
        <v>10337</v>
      </c>
      <c r="G68" s="2">
        <v>7383</v>
      </c>
    </row>
    <row r="69" spans="1:7" x14ac:dyDescent="0.25">
      <c r="A69" t="s">
        <v>166</v>
      </c>
      <c r="B69">
        <v>8923312</v>
      </c>
      <c r="C69" t="s">
        <v>18</v>
      </c>
      <c r="D69">
        <v>292</v>
      </c>
      <c r="E69">
        <v>18920</v>
      </c>
      <c r="F69" s="8">
        <v>11037</v>
      </c>
      <c r="G69" s="2">
        <v>7883</v>
      </c>
    </row>
    <row r="70" spans="1:7" x14ac:dyDescent="0.25">
      <c r="A70" t="s">
        <v>167</v>
      </c>
      <c r="B70">
        <v>8923313</v>
      </c>
      <c r="C70" t="s">
        <v>47</v>
      </c>
      <c r="D70">
        <v>179</v>
      </c>
      <c r="E70">
        <v>17790</v>
      </c>
      <c r="F70" s="8">
        <v>10378</v>
      </c>
      <c r="G70" s="2">
        <v>7412</v>
      </c>
    </row>
    <row r="71" spans="1:7" x14ac:dyDescent="0.25">
      <c r="A71" t="s">
        <v>168</v>
      </c>
      <c r="B71">
        <v>8923316</v>
      </c>
      <c r="C71" t="s">
        <v>58</v>
      </c>
      <c r="D71">
        <v>180</v>
      </c>
      <c r="E71">
        <v>17800</v>
      </c>
      <c r="F71" s="8">
        <v>10383</v>
      </c>
      <c r="G71" s="2">
        <v>7417</v>
      </c>
    </row>
    <row r="72" spans="1:7" x14ac:dyDescent="0.25">
      <c r="A72" t="s">
        <v>169</v>
      </c>
      <c r="B72">
        <v>8923317</v>
      </c>
      <c r="C72" t="s">
        <v>48</v>
      </c>
      <c r="D72">
        <v>362</v>
      </c>
      <c r="E72">
        <v>19620</v>
      </c>
      <c r="F72" s="8">
        <v>11445</v>
      </c>
      <c r="G72" s="2">
        <v>8175</v>
      </c>
    </row>
    <row r="73" spans="1:7" x14ac:dyDescent="0.25">
      <c r="A73" t="s">
        <v>170</v>
      </c>
      <c r="B73">
        <v>8923318</v>
      </c>
      <c r="C73" t="s">
        <v>46</v>
      </c>
      <c r="D73">
        <v>186</v>
      </c>
      <c r="E73">
        <v>17860</v>
      </c>
      <c r="F73" s="8">
        <v>10418</v>
      </c>
      <c r="G73" s="2">
        <v>7442</v>
      </c>
    </row>
    <row r="74" spans="1:7" x14ac:dyDescent="0.25">
      <c r="A74" t="s">
        <v>171</v>
      </c>
      <c r="B74">
        <v>8923319</v>
      </c>
      <c r="C74" t="s">
        <v>37</v>
      </c>
      <c r="D74">
        <v>188</v>
      </c>
      <c r="E74">
        <v>17880</v>
      </c>
      <c r="F74" s="8">
        <v>10430</v>
      </c>
      <c r="G74" s="2">
        <v>7450</v>
      </c>
    </row>
    <row r="75" spans="1:7" x14ac:dyDescent="0.25">
      <c r="A75" t="s">
        <v>172</v>
      </c>
      <c r="B75">
        <v>8923320</v>
      </c>
      <c r="C75" t="s">
        <v>38</v>
      </c>
      <c r="D75">
        <v>184</v>
      </c>
      <c r="E75">
        <v>17840</v>
      </c>
      <c r="F75" s="8">
        <v>10407</v>
      </c>
      <c r="G75" s="2">
        <v>7433</v>
      </c>
    </row>
    <row r="76" spans="1:7" x14ac:dyDescent="0.25">
      <c r="A76" t="s">
        <v>173</v>
      </c>
      <c r="B76">
        <v>8923321</v>
      </c>
      <c r="C76" t="s">
        <v>54</v>
      </c>
      <c r="D76">
        <v>177</v>
      </c>
      <c r="E76">
        <v>17770</v>
      </c>
      <c r="F76" s="8">
        <v>10366</v>
      </c>
      <c r="G76" s="2">
        <v>7404</v>
      </c>
    </row>
    <row r="77" spans="1:7" x14ac:dyDescent="0.25">
      <c r="A77" t="s">
        <v>174</v>
      </c>
      <c r="B77">
        <v>8923330</v>
      </c>
      <c r="C77" t="s">
        <v>44</v>
      </c>
      <c r="D77">
        <v>301</v>
      </c>
      <c r="E77">
        <v>19010</v>
      </c>
      <c r="F77" s="8">
        <v>11089</v>
      </c>
      <c r="G77" s="2">
        <v>7921</v>
      </c>
    </row>
    <row r="78" spans="1:7" x14ac:dyDescent="0.25">
      <c r="A78" t="s">
        <v>175</v>
      </c>
      <c r="B78">
        <v>8923331</v>
      </c>
      <c r="C78" t="s">
        <v>42</v>
      </c>
      <c r="D78">
        <v>178</v>
      </c>
      <c r="E78">
        <v>17780</v>
      </c>
      <c r="F78" s="8">
        <v>10372</v>
      </c>
      <c r="G78" s="2">
        <v>7408</v>
      </c>
    </row>
    <row r="79" spans="1:7" x14ac:dyDescent="0.25">
      <c r="A79" t="s">
        <v>176</v>
      </c>
      <c r="B79">
        <v>8926907</v>
      </c>
      <c r="C79" t="s">
        <v>35</v>
      </c>
      <c r="D79">
        <v>701</v>
      </c>
      <c r="E79">
        <v>23010</v>
      </c>
      <c r="F79" s="8">
        <v>13423</v>
      </c>
      <c r="G79" s="2">
        <v>9587</v>
      </c>
    </row>
    <row r="80" spans="1:7" x14ac:dyDescent="0.25">
      <c r="A80" t="s">
        <v>177</v>
      </c>
      <c r="B80">
        <v>8927026</v>
      </c>
      <c r="C80" t="s">
        <v>45</v>
      </c>
      <c r="D80">
        <v>30</v>
      </c>
      <c r="E80">
        <v>16300</v>
      </c>
      <c r="F80" s="8">
        <v>9508</v>
      </c>
      <c r="G80" s="2">
        <v>6792</v>
      </c>
    </row>
    <row r="81" spans="1:7" x14ac:dyDescent="0.25">
      <c r="A81" t="s">
        <v>178</v>
      </c>
      <c r="B81">
        <v>8927033</v>
      </c>
      <c r="C81" t="s">
        <v>78</v>
      </c>
      <c r="D81">
        <v>19</v>
      </c>
      <c r="E81">
        <v>16190</v>
      </c>
      <c r="F81" s="8">
        <v>9444</v>
      </c>
      <c r="G81" s="2">
        <v>6746</v>
      </c>
    </row>
    <row r="82" spans="1:7" x14ac:dyDescent="0.25">
      <c r="A82" t="s">
        <v>179</v>
      </c>
      <c r="B82">
        <v>8927040</v>
      </c>
      <c r="C82" t="s">
        <v>79</v>
      </c>
      <c r="D82">
        <v>16</v>
      </c>
      <c r="E82">
        <v>16000</v>
      </c>
      <c r="F82" s="8">
        <v>9333</v>
      </c>
      <c r="G82" s="2">
        <v>6667</v>
      </c>
    </row>
    <row r="83" spans="1:7" x14ac:dyDescent="0.25">
      <c r="A83" t="s">
        <v>180</v>
      </c>
      <c r="B83">
        <v>8922020</v>
      </c>
      <c r="C83" t="s">
        <v>53</v>
      </c>
      <c r="D83">
        <v>535</v>
      </c>
      <c r="E83">
        <v>21350</v>
      </c>
      <c r="F83" s="8">
        <v>12454</v>
      </c>
      <c r="G83" s="2">
        <v>8896</v>
      </c>
    </row>
  </sheetData>
  <autoFilter ref="A1:G8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F2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7.7109375" customWidth="1"/>
    <col min="2" max="2" width="39" customWidth="1"/>
    <col min="3" max="4" width="12.7109375" customWidth="1"/>
    <col min="5" max="5" width="10.7109375" customWidth="1"/>
    <col min="6" max="6" width="10.5703125" bestFit="1" customWidth="1"/>
  </cols>
  <sheetData>
    <row r="6" spans="1:6" ht="18.75" x14ac:dyDescent="0.3">
      <c r="A6" s="4" t="s">
        <v>30</v>
      </c>
      <c r="B6" s="5"/>
      <c r="C6" s="5"/>
      <c r="D6" s="5"/>
    </row>
    <row r="8" spans="1:6" x14ac:dyDescent="0.25">
      <c r="A8" s="6"/>
      <c r="B8" s="18" t="str">
        <f>+IF(A8="","Please insert your 8 digit passcode in the blue box",VLOOKUP(A8,Data!A:C,3,FALSE))</f>
        <v>Please insert your 8 digit passcode in the blue box</v>
      </c>
      <c r="C8" s="3"/>
      <c r="D8" s="3"/>
    </row>
    <row r="10" spans="1:6" ht="60" x14ac:dyDescent="0.25">
      <c r="A10" s="9" t="s">
        <v>31</v>
      </c>
      <c r="B10" s="7" t="s">
        <v>32</v>
      </c>
      <c r="C10" s="9" t="s">
        <v>0</v>
      </c>
      <c r="D10" s="9" t="s">
        <v>88</v>
      </c>
      <c r="E10" s="9" t="s">
        <v>89</v>
      </c>
      <c r="F10" s="9" t="s">
        <v>33</v>
      </c>
    </row>
    <row r="11" spans="1:6" x14ac:dyDescent="0.25">
      <c r="A11" s="15" t="str">
        <f>+IF($A$8&gt;0,VLOOKUP($A$8,Data!$A:$G,2,FALSE),"")</f>
        <v/>
      </c>
      <c r="B11" s="16" t="str">
        <f>+IF($A$8&gt;0,VLOOKUP($A$8,Data!$A:$G,3,FALSE),"")</f>
        <v/>
      </c>
      <c r="C11" s="15" t="str">
        <f>+IF($A$8&gt;0,VLOOKUP($A$8,Data!$A:$G,4,FALSE),"")</f>
        <v/>
      </c>
      <c r="D11" s="17" t="str">
        <f>+IF($A$8&gt;0,VLOOKUP($A$8,Data!$A:$G,6,FALSE),"")</f>
        <v/>
      </c>
      <c r="E11" s="17" t="str">
        <f>+IF($A$8&gt;0,VLOOKUP($A$8,Data!$A:$G,7,FALSE),"")</f>
        <v/>
      </c>
      <c r="F11" s="17" t="str">
        <f>+IF($A$8&gt;0,VLOOKUP($A$8,Data!$A:$G,5,FALSE),"")</f>
        <v/>
      </c>
    </row>
    <row r="12" spans="1:6" x14ac:dyDescent="0.25">
      <c r="A12" s="16"/>
      <c r="B12" s="16"/>
      <c r="C12" s="16"/>
      <c r="D12" s="16"/>
      <c r="E12" s="16"/>
      <c r="F12" s="16"/>
    </row>
    <row r="15" spans="1:6" x14ac:dyDescent="0.25">
      <c r="A15" s="13" t="s">
        <v>83</v>
      </c>
    </row>
    <row r="17" spans="1:3" x14ac:dyDescent="0.25">
      <c r="A17" t="s">
        <v>90</v>
      </c>
    </row>
    <row r="19" spans="1:3" x14ac:dyDescent="0.25">
      <c r="A19" t="s">
        <v>85</v>
      </c>
    </row>
    <row r="21" spans="1:3" x14ac:dyDescent="0.25">
      <c r="A21" t="s">
        <v>181</v>
      </c>
    </row>
    <row r="23" spans="1:3" x14ac:dyDescent="0.25">
      <c r="A23" t="s">
        <v>182</v>
      </c>
    </row>
    <row r="25" spans="1:3" x14ac:dyDescent="0.25">
      <c r="A25" t="s">
        <v>87</v>
      </c>
    </row>
    <row r="27" spans="1:3" x14ac:dyDescent="0.25">
      <c r="A27" t="s">
        <v>84</v>
      </c>
      <c r="C27" s="14" t="s">
        <v>91</v>
      </c>
    </row>
    <row r="29" spans="1:3" x14ac:dyDescent="0.25">
      <c r="A29" t="s">
        <v>86</v>
      </c>
    </row>
  </sheetData>
  <sheetProtection password="BFE8" sheet="1" objects="1" scenarios="1"/>
  <conditionalFormatting sqref="A8">
    <cfRule type="cellIs" dxfId="0" priority="1" operator="greaterThan">
      <formula>0</formula>
    </cfRule>
  </conditionalFormatting>
  <hyperlinks>
    <hyperlink ref="C2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PE &amp; Sports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Williams</dc:creator>
  <cp:lastModifiedBy>Jacqueline Dixon</cp:lastModifiedBy>
  <dcterms:created xsi:type="dcterms:W3CDTF">2016-09-02T10:27:42Z</dcterms:created>
  <dcterms:modified xsi:type="dcterms:W3CDTF">2018-11-08T13:56:14Z</dcterms:modified>
</cp:coreProperties>
</file>